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料\WPS企业云盘\蜀道投资集团有限责任公司\我的企业文档\金通设备管理\AA签批文件240724\A会签2026-资产经营部\总经理办公会260522\23隧道健康监测260930\第3次\"/>
    </mc:Choice>
  </mc:AlternateContent>
  <bookViews>
    <workbookView windowWidth="28800" windowHeight="12375"/>
  </bookViews>
  <sheets>
    <sheet name="隧道健康监测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<sst xmlns="http://schemas.openxmlformats.org/spreadsheetml/2006/main" count="128" uniqueCount="98">
  <si>
    <t>序号</t>
  </si>
  <si>
    <t>设备/材料名称</t>
  </si>
  <si>
    <t>主要技术参数/技术要求</t>
  </si>
  <si>
    <t>单位</t>
  </si>
  <si>
    <t>A隧道</t>
  </si>
  <si>
    <t>B隧道</t>
  </si>
  <si>
    <t>A＋B＝ 合计数量</t>
  </si>
  <si>
    <t>含税       单价（元）</t>
  </si>
  <si>
    <t>含税合计（元）</t>
  </si>
  <si>
    <t>税率（%）</t>
  </si>
  <si>
    <t>不含税合计（元）</t>
  </si>
  <si>
    <t>备注</t>
  </si>
  <si>
    <t>环境温湿度计</t>
  </si>
  <si>
    <t>温度量程：-30~+70℃;温度精度：≤±0.5°℃;温度分辨力：≤0.1℃;相对湿度量程：0～100%RH(非凝露);相对湿度精度：≤±2%RH</t>
  </si>
  <si>
    <t>台</t>
  </si>
  <si>
    <t>一体式气象监测站</t>
  </si>
  <si>
    <t>能见度：测量范围10-2000m,精度&lt;410%(≤150m)K±20%(&gt;1500m),分辨力≤1m;气温：测量范围40～60℃(可扩展到50℃～80℃),精度&lt;±0.2℃,分辨力50.19C;相对湿度：测量范围0～100%RH,
精度&lt;20%RH (80%RH)K±4.0%RH (&gt;80%RH),分辨力≤1%RH;风速：测量范围0-60ms,精度&lt;40.2ms (-15ms)&lt;±0.3ms(&gt;15ms),分辨力(0.1ms;风向：测量范围0～360°,精度42°,分辨
力≤1°;降水：测量范围0~4mm/min,精度≤±0.4mm/min,分辨力≤0.1mm</t>
  </si>
  <si>
    <t>套</t>
  </si>
  <si>
    <t>含能见度</t>
  </si>
  <si>
    <t>高清球形摄像机</t>
  </si>
  <si>
    <t>像素：&gt;400万；帧率：&gt;25FPS;观测距离：夜视&gt;200m,昼视2400m;可在指定区域内识别图像变化；具备自动光圈、变焦镜头、昼/夜自动转换功能</t>
  </si>
  <si>
    <t>机器视觉靶标(含基准点)</t>
  </si>
  <si>
    <t>与机器视觉测量仪配套</t>
  </si>
  <si>
    <t>个</t>
  </si>
  <si>
    <t>机器视觉测量仪</t>
  </si>
  <si>
    <t>测量距离：&gt;200m(可定制);精度：≤±1/5000(测距);测量方向：竖向与横向；AI算法自动修正转角及距离影响</t>
  </si>
  <si>
    <t>激光断面监测仪</t>
  </si>
  <si>
    <t>测距范围：0.2~50m;测距精度：≤±1mm;测角范围：30~330°;测角精度：≤0.1°</t>
  </si>
  <si>
    <t>振弦式应变计</t>
  </si>
  <si>
    <t>量程：≥±300ue;分辨力：≤1μue;线性度：≤1%</t>
  </si>
  <si>
    <t>激光收敛计</t>
  </si>
  <si>
    <t>测距范围：0.2m~40m;测距精度：≤±1mm;分辨率：≤0.1mm</t>
  </si>
  <si>
    <t>裂缝计</t>
  </si>
  <si>
    <t>量程：0～30mm(可定制);精度：≤0.02mm;分辨力：≤0.01mm</t>
  </si>
  <si>
    <t>支</t>
  </si>
  <si>
    <t>流量计</t>
  </si>
  <si>
    <t>流速测量范围：0.05-20m/s;流速测量精度：≤0.01ms;水位测量范围：0.15-4m;水位测量精度：≤0.5%F.S</t>
  </si>
  <si>
    <t>光栅阵列应变传感光缆</t>
  </si>
  <si>
    <r>
      <rPr>
        <sz val="9"/>
        <rFont val="等线"/>
        <charset val="134"/>
      </rPr>
      <t>波长范围：1527~1568 nm;波长分辨率</t>
    </r>
    <r>
      <rPr>
        <sz val="9"/>
        <color rgb="FF403010"/>
        <rFont val="等线"/>
        <charset val="134"/>
      </rPr>
      <t>：≤lpm;定</t>
    </r>
    <r>
      <rPr>
        <sz val="9"/>
        <rFont val="等线"/>
        <charset val="134"/>
      </rPr>
      <t>点间距：≤2m;测量精度：≤0.02 mm@2m</t>
    </r>
  </si>
  <si>
    <t>米</t>
  </si>
  <si>
    <t>渗压计</t>
  </si>
  <si>
    <r>
      <rPr>
        <sz val="9"/>
        <rFont val="等线"/>
        <charset val="134"/>
      </rPr>
      <t>量程：0.35、0.5、0.7、1.0MPa(可选);精度：</t>
    </r>
    <r>
      <rPr>
        <sz val="9"/>
        <color rgb="FF203050"/>
        <rFont val="等线"/>
        <charset val="134"/>
      </rPr>
      <t>≤0.5%F.S;</t>
    </r>
    <r>
      <rPr>
        <sz val="9"/>
        <rFont val="等线"/>
        <charset val="134"/>
      </rPr>
      <t>分辨力：≤0.025%F.S;过载范围：≥50%</t>
    </r>
  </si>
  <si>
    <t>参考基康，提供的设备参数不低于该产品</t>
  </si>
  <si>
    <t>地震动监测仪</t>
  </si>
  <si>
    <t>量程：≥±2.0g;灵敏度：&gt;2.5V/g;横向灵敏度比：≤1%;动态范围：≥120dB;线性度误差：≤1%;频率响应：0~80Hz</t>
  </si>
  <si>
    <t>静态信号采集仪</t>
  </si>
  <si>
    <t>数字信号：RS232485;电流信号：420mA;电压信号：5+5V;频率信号：支持；精度(频率信号):S0.1Hz:分辨力(AD位数):16位；支持远程配置，满足本项目各类静态传感器数据采集的需求；
通道数：≥8通道</t>
  </si>
  <si>
    <t>光栅阵列式应变光纤解调仪</t>
  </si>
  <si>
    <t>测量长度：≥传感5km+传输5km;空间分辨力：≥1m;量程：≥±2000ue;精度：≤1%FS;通道数：≥4</t>
  </si>
  <si>
    <t>智能边缘计算网关</t>
  </si>
  <si>
    <t>CPU不低于4核，内存≥16G,存储&gt;2T(SSD);支持物联网设备与监测云平台之间的数据加密传输和交互；支持物联网设备的远程管理与控制，包括采集工作模式和采样频率管理、设备参数配置更新等；支持数据清洗、过滤、聚合等数据预处理，支持数据处理逻辑自定义，提供数据分析和挖掘能力</t>
  </si>
  <si>
    <t>工业级路由器</t>
  </si>
  <si>
    <t>LAN输出口：千兆网口；WAN口类型：电口；RJ45口≥4</t>
  </si>
  <si>
    <t>工业级二层交换机</t>
  </si>
  <si>
    <t>≥2个千兆光接口，≥4个10/100/1000M自适应电口</t>
  </si>
  <si>
    <t>含光模块</t>
  </si>
  <si>
    <t>监测I型设备箱</t>
  </si>
  <si>
    <t>防护等级不低于IP56,含接地端子、安装导轨，规格50cm×40cmm×30cm(可定制)</t>
  </si>
  <si>
    <t>监测Ⅱ型设备箱</t>
  </si>
  <si>
    <t>防护等级不低于IP56,含接地端子、安装导轨，规格100cm×60cmm×50cm(可定制)</t>
  </si>
  <si>
    <t>智能PDU</t>
  </si>
  <si>
    <t>4路，RJ45接口，远程控制，超压、超流、超温报警，电压、电流、功率、电能显示</t>
  </si>
  <si>
    <t>防雷器</t>
  </si>
  <si>
    <t>标称放电电流In(8/20μs):20kA;最大放电电流Imax(8/20μs):40kA</t>
  </si>
  <si>
    <t>断路器</t>
  </si>
  <si>
    <t>极数：2P;额定电压：230/400 VAC;额定电流：6~63A</t>
  </si>
  <si>
    <t>太阳能供电系统</t>
  </si>
  <si>
    <t>含电池、电池箱、双电源转换器、太阳能板等，电池容量≥100Ah,太阳能板额定功率&gt;200W</t>
  </si>
  <si>
    <t>光缆分线盒</t>
  </si>
  <si>
    <t>定制，防护等级不低于IP56</t>
  </si>
  <si>
    <t>传感器保护罩</t>
  </si>
  <si>
    <t>不锈钢材质，o≥1m,定制；机器视觉测量仪、激光断面监测仪、振弦式应变计、激光收敛计、裂缝计的保护罩</t>
  </si>
  <si>
    <t>安装支架</t>
  </si>
  <si>
    <t>不锈钢材质，板材厚度≥1mm,定制；机器视觉测量仪、激光断面监测仪、激光收敛计、监测I型设备箱、监测II型设备箱、环境温湿度计的安装支架</t>
  </si>
  <si>
    <t>气象监测站安装立杆及底座</t>
  </si>
  <si>
    <t>洞外气象监测站的安装，含避雷针、下引线等</t>
  </si>
  <si>
    <t>流量计安装立杆及底座</t>
  </si>
  <si>
    <t>洞外流量计的安装，含避雷针、下引线等</t>
  </si>
  <si>
    <t>摄像机安装立杆及底座</t>
  </si>
  <si>
    <t>用于洞外高清球形摄像机的安装，含避雷针、下引线等</t>
  </si>
  <si>
    <t>含基础</t>
  </si>
  <si>
    <t>不锈钢软管</t>
  </si>
  <si>
    <t>304不锈钢；4分软管</t>
  </si>
  <si>
    <t>信号线缆</t>
  </si>
  <si>
    <t>RVSP4×0.75</t>
  </si>
  <si>
    <t>通信光缆</t>
  </si>
  <si>
    <t>GYTA53-12B1(12芯)</t>
  </si>
  <si>
    <t>钻孔</t>
  </si>
  <si>
    <t>φ50mm，安装渗压计</t>
  </si>
  <si>
    <t>供电线缆</t>
  </si>
  <si>
    <t>YJV22-ZR-06/1KV3×2.5</t>
  </si>
  <si>
    <t>电力改造</t>
  </si>
  <si>
    <t>接入市电220V,含电缆敷设、接地防雷等</t>
  </si>
  <si>
    <t>处</t>
  </si>
  <si>
    <t>系统集成与软硬件联合调试</t>
  </si>
  <si>
    <t>含设备安装施工、计量测试抽样评价与调试、网络电力及外场监测设备设施维护，需提供配套的高空作业平台和交通管制</t>
  </si>
  <si>
    <t>测点</t>
  </si>
  <si>
    <t>华蓥山+二陡岩隧道合计：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</si>
</sst>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9">
    <font>
      <sz val="11"/>
      <color theme="1"/>
      <name val="宋体"/>
      <charset val="134"/>
      <scheme val="minor"/>
    </font>
    <font>
      <sz val="9"/>
      <color theme="1"/>
      <name val="等线"/>
      <charset val="134"/>
    </font>
    <font>
      <sz val="9"/>
      <color theme="1"/>
      <name val="宋体"/>
      <charset val="134"/>
      <scheme val="minor"/>
    </font>
    <font>
      <sz val="9"/>
      <name val="等线"/>
      <charset val="134"/>
    </font>
    <font>
      <sz val="9"/>
      <color rgb="FF000000"/>
      <name val="等线"/>
      <charset val="134"/>
    </font>
    <font>
      <sz val="9"/>
      <color rgb="FF000000"/>
      <name val="Arial"/>
      <charset val="134"/>
    </font>
    <font>
      <sz val="9"/>
      <name val="SimSun"/>
      <charset val="134"/>
    </font>
    <font>
      <b/>
      <sz val="9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403010"/>
      <name val="等线"/>
      <charset val="134"/>
    </font>
    <font>
      <sz val="9"/>
      <color rgb="FF20305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pane ySplit="1" topLeftCell="A2" activePane="bottomLeft" state="frozen"/>
      <selection/>
      <selection pane="bottomLeft" activeCell="I1" sqref="I1"/>
    </sheetView>
  </sheetViews>
  <sheetFormatPr defaultColWidth="9" defaultRowHeight="12"/>
  <cols>
    <col min="1" max="1" width="3.625" style="1" customWidth="1"/>
    <col min="2" max="2" width="18.75" style="1" customWidth="1"/>
    <col min="3" max="3" width="57.25" style="1" customWidth="1"/>
    <col min="4" max="4" width="3.625" style="1" customWidth="1"/>
    <col min="5" max="5" width="4.75" style="2" customWidth="1"/>
    <col min="6" max="6" width="5.75" style="3" customWidth="1"/>
    <col min="7" max="7" width="7.25" style="3" customWidth="1"/>
    <col min="8" max="8" width="5.875" style="4" customWidth="1"/>
    <col min="9" max="9" width="8.625" style="4" customWidth="1"/>
    <col min="10" max="10" width="4.5" style="4" customWidth="1"/>
    <col min="11" max="11" width="4.875" style="4" customWidth="1"/>
    <col min="12" max="12" width="4.875" style="5" customWidth="1"/>
    <col min="13" max="16384" width="9" style="5"/>
  </cols>
  <sheetData>
    <row r="1" ht="56.25" spans="1:12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</row>
    <row r="2" ht="24" spans="1:12">
      <c r="A2" s="10">
        <v>1</v>
      </c>
      <c r="B2" s="6" t="s">
        <v>12</v>
      </c>
      <c r="C2" s="11" t="s">
        <v>13</v>
      </c>
      <c r="D2" s="6" t="s">
        <v>14</v>
      </c>
      <c r="E2" s="10">
        <v>2</v>
      </c>
      <c r="F2" s="8">
        <v>2</v>
      </c>
      <c r="G2" s="12">
        <f t="shared" ref="G2:G43" si="0">F2+E2</f>
        <v>4</v>
      </c>
      <c r="H2" s="13"/>
      <c r="I2" s="13">
        <f>G2*H2</f>
        <v>0</v>
      </c>
      <c r="J2" s="13"/>
      <c r="K2" s="13"/>
      <c r="L2" s="9"/>
    </row>
    <row r="3" ht="72" spans="1:12">
      <c r="A3" s="10">
        <v>2</v>
      </c>
      <c r="B3" s="6" t="s">
        <v>15</v>
      </c>
      <c r="C3" s="11" t="s">
        <v>16</v>
      </c>
      <c r="D3" s="6" t="s">
        <v>17</v>
      </c>
      <c r="E3" s="10">
        <v>2</v>
      </c>
      <c r="F3" s="8">
        <v>1</v>
      </c>
      <c r="G3" s="12">
        <f t="shared" si="0"/>
        <v>3</v>
      </c>
      <c r="H3" s="13"/>
      <c r="I3" s="13">
        <f t="shared" ref="I3:I42" si="1">G3*H3</f>
        <v>0</v>
      </c>
      <c r="J3" s="13"/>
      <c r="K3" s="13"/>
      <c r="L3" s="9" t="s">
        <v>18</v>
      </c>
    </row>
    <row r="4" ht="22.5" spans="1:12">
      <c r="A4" s="14">
        <v>3</v>
      </c>
      <c r="B4" s="15" t="s">
        <v>19</v>
      </c>
      <c r="C4" s="16" t="s">
        <v>20</v>
      </c>
      <c r="D4" s="15" t="s">
        <v>14</v>
      </c>
      <c r="E4" s="10">
        <v>0</v>
      </c>
      <c r="F4" s="8">
        <v>4</v>
      </c>
      <c r="G4" s="12">
        <f t="shared" si="0"/>
        <v>4</v>
      </c>
      <c r="H4" s="13"/>
      <c r="I4" s="13">
        <f t="shared" si="1"/>
        <v>0</v>
      </c>
      <c r="J4" s="13"/>
      <c r="K4" s="13"/>
      <c r="L4" s="9"/>
    </row>
    <row r="5" spans="1:12">
      <c r="A5" s="10">
        <v>4</v>
      </c>
      <c r="B5" s="6" t="s">
        <v>21</v>
      </c>
      <c r="C5" s="11" t="s">
        <v>22</v>
      </c>
      <c r="D5" s="6" t="s">
        <v>23</v>
      </c>
      <c r="E5" s="10">
        <v>260</v>
      </c>
      <c r="F5" s="8">
        <v>205</v>
      </c>
      <c r="G5" s="12">
        <f t="shared" si="0"/>
        <v>465</v>
      </c>
      <c r="H5" s="13"/>
      <c r="I5" s="13">
        <f t="shared" si="1"/>
        <v>0</v>
      </c>
      <c r="J5" s="13"/>
      <c r="K5" s="13"/>
      <c r="L5" s="9"/>
    </row>
    <row r="6" ht="24" spans="1:12">
      <c r="A6" s="10">
        <v>5</v>
      </c>
      <c r="B6" s="6" t="s">
        <v>24</v>
      </c>
      <c r="C6" s="11" t="s">
        <v>25</v>
      </c>
      <c r="D6" s="6" t="s">
        <v>14</v>
      </c>
      <c r="E6" s="10">
        <v>25</v>
      </c>
      <c r="F6" s="8">
        <v>20</v>
      </c>
      <c r="G6" s="12">
        <f t="shared" si="0"/>
        <v>45</v>
      </c>
      <c r="H6" s="13"/>
      <c r="I6" s="13">
        <f t="shared" si="1"/>
        <v>0</v>
      </c>
      <c r="J6" s="13"/>
      <c r="K6" s="13"/>
      <c r="L6" s="9"/>
    </row>
    <row r="7" spans="1:12">
      <c r="A7" s="14">
        <v>6</v>
      </c>
      <c r="B7" s="6" t="s">
        <v>26</v>
      </c>
      <c r="C7" s="11" t="s">
        <v>27</v>
      </c>
      <c r="D7" s="6" t="s">
        <v>14</v>
      </c>
      <c r="E7" s="10">
        <v>4</v>
      </c>
      <c r="F7" s="8">
        <v>0</v>
      </c>
      <c r="G7" s="12">
        <f t="shared" si="0"/>
        <v>4</v>
      </c>
      <c r="H7" s="13"/>
      <c r="I7" s="13">
        <f t="shared" si="1"/>
        <v>0</v>
      </c>
      <c r="J7" s="13"/>
      <c r="K7" s="13"/>
      <c r="L7" s="9"/>
    </row>
    <row r="8" spans="1:12">
      <c r="A8" s="10">
        <v>7</v>
      </c>
      <c r="B8" s="6" t="s">
        <v>28</v>
      </c>
      <c r="C8" s="11" t="s">
        <v>29</v>
      </c>
      <c r="D8" s="6" t="s">
        <v>14</v>
      </c>
      <c r="E8" s="10">
        <v>35</v>
      </c>
      <c r="F8" s="8">
        <v>0</v>
      </c>
      <c r="G8" s="12">
        <f t="shared" si="0"/>
        <v>35</v>
      </c>
      <c r="H8" s="13"/>
      <c r="I8" s="13">
        <f t="shared" si="1"/>
        <v>0</v>
      </c>
      <c r="J8" s="13"/>
      <c r="K8" s="13"/>
      <c r="L8" s="9"/>
    </row>
    <row r="9" spans="1:12">
      <c r="A9" s="10">
        <v>8</v>
      </c>
      <c r="B9" s="6" t="s">
        <v>30</v>
      </c>
      <c r="C9" s="11" t="s">
        <v>31</v>
      </c>
      <c r="D9" s="6" t="s">
        <v>14</v>
      </c>
      <c r="E9" s="10">
        <v>102</v>
      </c>
      <c r="F9" s="8">
        <v>36</v>
      </c>
      <c r="G9" s="12">
        <f t="shared" si="0"/>
        <v>138</v>
      </c>
      <c r="H9" s="13"/>
      <c r="I9" s="13">
        <f t="shared" si="1"/>
        <v>0</v>
      </c>
      <c r="J9" s="13"/>
      <c r="K9" s="13"/>
      <c r="L9" s="9"/>
    </row>
    <row r="10" spans="1:12">
      <c r="A10" s="14">
        <v>9</v>
      </c>
      <c r="B10" s="6" t="s">
        <v>32</v>
      </c>
      <c r="C10" s="11" t="s">
        <v>33</v>
      </c>
      <c r="D10" s="6" t="s">
        <v>34</v>
      </c>
      <c r="E10" s="10">
        <v>47</v>
      </c>
      <c r="F10" s="8">
        <v>3</v>
      </c>
      <c r="G10" s="12">
        <f t="shared" si="0"/>
        <v>50</v>
      </c>
      <c r="H10" s="13"/>
      <c r="I10" s="13">
        <f t="shared" si="1"/>
        <v>0</v>
      </c>
      <c r="J10" s="13"/>
      <c r="K10" s="13"/>
      <c r="L10" s="9"/>
    </row>
    <row r="11" ht="24" spans="1:12">
      <c r="A11" s="10">
        <v>10</v>
      </c>
      <c r="B11" s="6" t="s">
        <v>35</v>
      </c>
      <c r="C11" s="11" t="s">
        <v>36</v>
      </c>
      <c r="D11" s="6" t="s">
        <v>14</v>
      </c>
      <c r="E11" s="10">
        <v>4</v>
      </c>
      <c r="F11" s="8">
        <v>0</v>
      </c>
      <c r="G11" s="12">
        <f t="shared" si="0"/>
        <v>4</v>
      </c>
      <c r="H11" s="13"/>
      <c r="I11" s="13">
        <f t="shared" si="1"/>
        <v>0</v>
      </c>
      <c r="J11" s="13"/>
      <c r="K11" s="13"/>
      <c r="L11" s="9"/>
    </row>
    <row r="12" ht="24" spans="1:12">
      <c r="A12" s="10">
        <v>11</v>
      </c>
      <c r="B12" s="6" t="s">
        <v>37</v>
      </c>
      <c r="C12" s="11" t="s">
        <v>38</v>
      </c>
      <c r="D12" s="6" t="s">
        <v>39</v>
      </c>
      <c r="E12" s="10">
        <v>0</v>
      </c>
      <c r="F12" s="8">
        <v>370</v>
      </c>
      <c r="G12" s="12">
        <f t="shared" si="0"/>
        <v>370</v>
      </c>
      <c r="H12" s="13"/>
      <c r="I12" s="13">
        <f t="shared" si="1"/>
        <v>0</v>
      </c>
      <c r="J12" s="13"/>
      <c r="K12" s="13"/>
      <c r="L12" s="9"/>
    </row>
    <row r="13" ht="67.5" spans="1:12">
      <c r="A13" s="14">
        <v>12</v>
      </c>
      <c r="B13" s="6" t="s">
        <v>40</v>
      </c>
      <c r="C13" s="11" t="s">
        <v>41</v>
      </c>
      <c r="D13" s="6" t="s">
        <v>14</v>
      </c>
      <c r="E13" s="10">
        <v>3</v>
      </c>
      <c r="F13" s="8">
        <v>4</v>
      </c>
      <c r="G13" s="12">
        <f t="shared" si="0"/>
        <v>7</v>
      </c>
      <c r="H13" s="13"/>
      <c r="I13" s="13">
        <f t="shared" si="1"/>
        <v>0</v>
      </c>
      <c r="J13" s="13"/>
      <c r="K13" s="13"/>
      <c r="L13" s="9" t="s">
        <v>42</v>
      </c>
    </row>
    <row r="14" ht="24" spans="1:12">
      <c r="A14" s="10">
        <v>13</v>
      </c>
      <c r="B14" s="6" t="s">
        <v>43</v>
      </c>
      <c r="C14" s="11" t="s">
        <v>44</v>
      </c>
      <c r="D14" s="6" t="s">
        <v>14</v>
      </c>
      <c r="E14" s="10">
        <v>0</v>
      </c>
      <c r="F14" s="8">
        <v>1</v>
      </c>
      <c r="G14" s="12">
        <f t="shared" si="0"/>
        <v>1</v>
      </c>
      <c r="H14" s="13"/>
      <c r="I14" s="13">
        <f t="shared" si="1"/>
        <v>0</v>
      </c>
      <c r="J14" s="13"/>
      <c r="K14" s="13"/>
      <c r="L14" s="9"/>
    </row>
    <row r="15" ht="48" spans="1:12">
      <c r="A15" s="10">
        <v>14</v>
      </c>
      <c r="B15" s="6" t="s">
        <v>45</v>
      </c>
      <c r="C15" s="11" t="s">
        <v>46</v>
      </c>
      <c r="D15" s="6" t="s">
        <v>14</v>
      </c>
      <c r="E15" s="10">
        <v>51</v>
      </c>
      <c r="F15" s="8">
        <v>10</v>
      </c>
      <c r="G15" s="12">
        <f t="shared" si="0"/>
        <v>61</v>
      </c>
      <c r="H15" s="13"/>
      <c r="I15" s="13">
        <f t="shared" si="1"/>
        <v>0</v>
      </c>
      <c r="J15" s="13"/>
      <c r="K15" s="13"/>
      <c r="L15" s="9"/>
    </row>
    <row r="16" ht="22.5" spans="1:12">
      <c r="A16" s="14">
        <v>15</v>
      </c>
      <c r="B16" s="17" t="s">
        <v>47</v>
      </c>
      <c r="C16" s="18" t="s">
        <v>48</v>
      </c>
      <c r="D16" s="17" t="s">
        <v>14</v>
      </c>
      <c r="E16" s="10">
        <v>0</v>
      </c>
      <c r="F16" s="8">
        <v>1</v>
      </c>
      <c r="G16" s="12">
        <f t="shared" si="0"/>
        <v>1</v>
      </c>
      <c r="H16" s="13"/>
      <c r="I16" s="13">
        <f t="shared" si="1"/>
        <v>0</v>
      </c>
      <c r="J16" s="13"/>
      <c r="K16" s="13"/>
      <c r="L16" s="9"/>
    </row>
    <row r="17" ht="48" spans="1:12">
      <c r="A17" s="10">
        <v>16</v>
      </c>
      <c r="B17" s="6" t="s">
        <v>49</v>
      </c>
      <c r="C17" s="11" t="s">
        <v>50</v>
      </c>
      <c r="D17" s="6" t="s">
        <v>14</v>
      </c>
      <c r="E17" s="10">
        <v>1</v>
      </c>
      <c r="F17" s="8">
        <v>1</v>
      </c>
      <c r="G17" s="12">
        <f t="shared" si="0"/>
        <v>2</v>
      </c>
      <c r="H17" s="13"/>
      <c r="I17" s="13">
        <f t="shared" si="1"/>
        <v>0</v>
      </c>
      <c r="J17" s="13"/>
      <c r="K17" s="13"/>
      <c r="L17" s="9"/>
    </row>
    <row r="18" spans="1:12">
      <c r="A18" s="10">
        <v>17</v>
      </c>
      <c r="B18" s="6" t="s">
        <v>51</v>
      </c>
      <c r="C18" s="11" t="s">
        <v>52</v>
      </c>
      <c r="D18" s="6" t="s">
        <v>14</v>
      </c>
      <c r="E18" s="10">
        <v>1</v>
      </c>
      <c r="F18" s="8">
        <v>1</v>
      </c>
      <c r="G18" s="12">
        <f t="shared" si="0"/>
        <v>2</v>
      </c>
      <c r="H18" s="13"/>
      <c r="I18" s="13">
        <f t="shared" si="1"/>
        <v>0</v>
      </c>
      <c r="J18" s="13"/>
      <c r="K18" s="13"/>
      <c r="L18" s="9"/>
    </row>
    <row r="19" ht="22.5" spans="1:12">
      <c r="A19" s="14">
        <v>18</v>
      </c>
      <c r="B19" s="6" t="s">
        <v>53</v>
      </c>
      <c r="C19" s="11" t="s">
        <v>54</v>
      </c>
      <c r="D19" s="6" t="s">
        <v>14</v>
      </c>
      <c r="E19" s="10">
        <v>54</v>
      </c>
      <c r="F19" s="8">
        <v>18</v>
      </c>
      <c r="G19" s="12">
        <f t="shared" si="0"/>
        <v>72</v>
      </c>
      <c r="H19" s="13"/>
      <c r="I19" s="13">
        <f t="shared" si="1"/>
        <v>0</v>
      </c>
      <c r="J19" s="13"/>
      <c r="K19" s="13"/>
      <c r="L19" s="9" t="s">
        <v>55</v>
      </c>
    </row>
    <row r="20" spans="1:12">
      <c r="A20" s="10">
        <v>19</v>
      </c>
      <c r="B20" s="6" t="s">
        <v>56</v>
      </c>
      <c r="C20" s="11" t="s">
        <v>57</v>
      </c>
      <c r="D20" s="6" t="s">
        <v>17</v>
      </c>
      <c r="E20" s="10">
        <v>54</v>
      </c>
      <c r="F20" s="8">
        <v>18</v>
      </c>
      <c r="G20" s="12">
        <f t="shared" si="0"/>
        <v>72</v>
      </c>
      <c r="H20" s="13"/>
      <c r="I20" s="13">
        <f t="shared" si="1"/>
        <v>0</v>
      </c>
      <c r="J20" s="13"/>
      <c r="K20" s="13"/>
      <c r="L20" s="9"/>
    </row>
    <row r="21" spans="1:12">
      <c r="A21" s="10">
        <v>20</v>
      </c>
      <c r="B21" s="6" t="s">
        <v>58</v>
      </c>
      <c r="C21" s="11" t="s">
        <v>59</v>
      </c>
      <c r="D21" s="6" t="s">
        <v>17</v>
      </c>
      <c r="E21" s="10">
        <v>1</v>
      </c>
      <c r="F21" s="8">
        <v>1</v>
      </c>
      <c r="G21" s="12">
        <f t="shared" si="0"/>
        <v>2</v>
      </c>
      <c r="H21" s="13"/>
      <c r="I21" s="13">
        <f t="shared" si="1"/>
        <v>0</v>
      </c>
      <c r="J21" s="13"/>
      <c r="K21" s="13"/>
      <c r="L21" s="9"/>
    </row>
    <row r="22" spans="1:12">
      <c r="A22" s="14">
        <v>21</v>
      </c>
      <c r="B22" s="6" t="s">
        <v>60</v>
      </c>
      <c r="C22" s="11" t="s">
        <v>61</v>
      </c>
      <c r="D22" s="6" t="s">
        <v>23</v>
      </c>
      <c r="E22" s="10">
        <v>55</v>
      </c>
      <c r="F22" s="8">
        <v>19</v>
      </c>
      <c r="G22" s="12">
        <f t="shared" si="0"/>
        <v>74</v>
      </c>
      <c r="H22" s="13"/>
      <c r="I22" s="13">
        <f t="shared" si="1"/>
        <v>0</v>
      </c>
      <c r="J22" s="13"/>
      <c r="K22" s="13"/>
      <c r="L22" s="9"/>
    </row>
    <row r="23" spans="1:12">
      <c r="A23" s="10">
        <v>22</v>
      </c>
      <c r="B23" s="6" t="s">
        <v>62</v>
      </c>
      <c r="C23" s="11" t="s">
        <v>63</v>
      </c>
      <c r="D23" s="6" t="s">
        <v>23</v>
      </c>
      <c r="E23" s="10">
        <v>55</v>
      </c>
      <c r="F23" s="8">
        <v>19</v>
      </c>
      <c r="G23" s="12">
        <f t="shared" si="0"/>
        <v>74</v>
      </c>
      <c r="H23" s="13"/>
      <c r="I23" s="13">
        <f t="shared" si="1"/>
        <v>0</v>
      </c>
      <c r="J23" s="13"/>
      <c r="K23" s="13"/>
      <c r="L23" s="9"/>
    </row>
    <row r="24" spans="1:12">
      <c r="A24" s="10">
        <v>23</v>
      </c>
      <c r="B24" s="6" t="s">
        <v>64</v>
      </c>
      <c r="C24" s="11" t="s">
        <v>65</v>
      </c>
      <c r="D24" s="6" t="s">
        <v>23</v>
      </c>
      <c r="E24" s="10">
        <v>55</v>
      </c>
      <c r="F24" s="8">
        <v>19</v>
      </c>
      <c r="G24" s="12">
        <f t="shared" si="0"/>
        <v>74</v>
      </c>
      <c r="H24" s="13"/>
      <c r="I24" s="13">
        <f t="shared" si="1"/>
        <v>0</v>
      </c>
      <c r="J24" s="13"/>
      <c r="K24" s="13"/>
      <c r="L24" s="9"/>
    </row>
    <row r="25" ht="24" spans="1:12">
      <c r="A25" s="14">
        <v>24</v>
      </c>
      <c r="B25" s="6" t="s">
        <v>66</v>
      </c>
      <c r="C25" s="11" t="s">
        <v>67</v>
      </c>
      <c r="D25" s="6" t="s">
        <v>17</v>
      </c>
      <c r="E25" s="10">
        <v>6</v>
      </c>
      <c r="F25" s="8">
        <v>1</v>
      </c>
      <c r="G25" s="12">
        <f t="shared" si="0"/>
        <v>7</v>
      </c>
      <c r="H25" s="13"/>
      <c r="I25" s="13">
        <f t="shared" si="1"/>
        <v>0</v>
      </c>
      <c r="J25" s="13"/>
      <c r="K25" s="13"/>
      <c r="L25" s="9"/>
    </row>
    <row r="26" spans="1:12">
      <c r="A26" s="10">
        <v>25</v>
      </c>
      <c r="B26" s="6" t="s">
        <v>68</v>
      </c>
      <c r="C26" s="11" t="s">
        <v>69</v>
      </c>
      <c r="D26" s="6" t="s">
        <v>17</v>
      </c>
      <c r="E26" s="10">
        <v>55</v>
      </c>
      <c r="F26" s="8">
        <v>19</v>
      </c>
      <c r="G26" s="12">
        <f t="shared" si="0"/>
        <v>74</v>
      </c>
      <c r="H26" s="13"/>
      <c r="I26" s="13">
        <f t="shared" si="1"/>
        <v>0</v>
      </c>
      <c r="J26" s="13"/>
      <c r="K26" s="13"/>
      <c r="L26" s="9"/>
    </row>
    <row r="27" ht="24" spans="1:12">
      <c r="A27" s="10">
        <v>26</v>
      </c>
      <c r="B27" s="6" t="s">
        <v>70</v>
      </c>
      <c r="C27" s="11" t="s">
        <v>71</v>
      </c>
      <c r="D27" s="6" t="s">
        <v>17</v>
      </c>
      <c r="E27" s="10">
        <v>213</v>
      </c>
      <c r="F27" s="8">
        <v>59</v>
      </c>
      <c r="G27" s="12">
        <f t="shared" si="0"/>
        <v>272</v>
      </c>
      <c r="H27" s="13"/>
      <c r="I27" s="13">
        <f t="shared" si="1"/>
        <v>0</v>
      </c>
      <c r="J27" s="13"/>
      <c r="K27" s="13"/>
      <c r="L27" s="9"/>
    </row>
    <row r="28" ht="24" spans="1:12">
      <c r="A28" s="14">
        <v>27</v>
      </c>
      <c r="B28" s="6" t="s">
        <v>72</v>
      </c>
      <c r="C28" s="11" t="s">
        <v>73</v>
      </c>
      <c r="D28" s="6" t="s">
        <v>17</v>
      </c>
      <c r="E28" s="10">
        <v>188</v>
      </c>
      <c r="F28" s="8">
        <v>77</v>
      </c>
      <c r="G28" s="12">
        <f t="shared" si="0"/>
        <v>265</v>
      </c>
      <c r="H28" s="13"/>
      <c r="I28" s="13">
        <f t="shared" si="1"/>
        <v>0</v>
      </c>
      <c r="J28" s="13"/>
      <c r="K28" s="13"/>
      <c r="L28" s="9"/>
    </row>
    <row r="29" spans="1:12">
      <c r="A29" s="10">
        <v>28</v>
      </c>
      <c r="B29" s="6" t="s">
        <v>74</v>
      </c>
      <c r="C29" s="11" t="s">
        <v>75</v>
      </c>
      <c r="D29" s="6" t="s">
        <v>17</v>
      </c>
      <c r="E29" s="10">
        <v>2</v>
      </c>
      <c r="F29" s="8">
        <v>1</v>
      </c>
      <c r="G29" s="12">
        <f t="shared" si="0"/>
        <v>3</v>
      </c>
      <c r="H29" s="13"/>
      <c r="I29" s="13">
        <f t="shared" si="1"/>
        <v>0</v>
      </c>
      <c r="J29" s="13"/>
      <c r="K29" s="13"/>
      <c r="L29" s="9"/>
    </row>
    <row r="30" spans="1:12">
      <c r="A30" s="10">
        <v>29</v>
      </c>
      <c r="B30" s="15" t="s">
        <v>76</v>
      </c>
      <c r="C30" s="16" t="s">
        <v>77</v>
      </c>
      <c r="D30" s="6" t="s">
        <v>17</v>
      </c>
      <c r="E30" s="10">
        <v>4</v>
      </c>
      <c r="F30" s="8">
        <v>0</v>
      </c>
      <c r="G30" s="12">
        <f t="shared" si="0"/>
        <v>4</v>
      </c>
      <c r="H30" s="13"/>
      <c r="I30" s="13"/>
      <c r="J30" s="13"/>
      <c r="K30" s="13"/>
      <c r="L30" s="9"/>
    </row>
    <row r="31" spans="1:12">
      <c r="A31" s="14">
        <v>30</v>
      </c>
      <c r="B31" s="15" t="s">
        <v>78</v>
      </c>
      <c r="C31" s="16" t="s">
        <v>79</v>
      </c>
      <c r="D31" s="15" t="s">
        <v>17</v>
      </c>
      <c r="E31" s="10">
        <v>0</v>
      </c>
      <c r="F31" s="8">
        <v>4</v>
      </c>
      <c r="G31" s="12">
        <f t="shared" si="0"/>
        <v>4</v>
      </c>
      <c r="H31" s="13"/>
      <c r="I31" s="13">
        <f t="shared" ref="I31:I44" si="2">G31*H31</f>
        <v>0</v>
      </c>
      <c r="J31" s="13"/>
      <c r="K31" s="13"/>
      <c r="L31" s="9" t="s">
        <v>80</v>
      </c>
    </row>
    <row r="32" spans="1:12">
      <c r="A32" s="10">
        <v>31</v>
      </c>
      <c r="B32" s="6" t="s">
        <v>81</v>
      </c>
      <c r="C32" s="11" t="s">
        <v>82</v>
      </c>
      <c r="D32" s="6" t="s">
        <v>39</v>
      </c>
      <c r="E32" s="10">
        <v>3396</v>
      </c>
      <c r="F32" s="8">
        <v>870</v>
      </c>
      <c r="G32" s="12">
        <f t="shared" si="0"/>
        <v>4266</v>
      </c>
      <c r="H32" s="13"/>
      <c r="I32" s="13">
        <f t="shared" si="2"/>
        <v>0</v>
      </c>
      <c r="J32" s="13"/>
      <c r="K32" s="13"/>
      <c r="L32" s="9"/>
    </row>
    <row r="33" spans="1:12">
      <c r="A33" s="10">
        <v>32</v>
      </c>
      <c r="B33" s="6" t="s">
        <v>83</v>
      </c>
      <c r="C33" s="11" t="s">
        <v>84</v>
      </c>
      <c r="D33" s="6" t="s">
        <v>39</v>
      </c>
      <c r="E33" s="10">
        <v>3396</v>
      </c>
      <c r="F33" s="8">
        <v>870</v>
      </c>
      <c r="G33" s="12">
        <f t="shared" si="0"/>
        <v>4266</v>
      </c>
      <c r="H33" s="13"/>
      <c r="I33" s="13">
        <f t="shared" si="2"/>
        <v>0</v>
      </c>
      <c r="J33" s="13"/>
      <c r="K33" s="13"/>
      <c r="L33" s="9"/>
    </row>
    <row r="34" spans="1:12">
      <c r="A34" s="14">
        <v>33</v>
      </c>
      <c r="B34" s="6" t="s">
        <v>85</v>
      </c>
      <c r="C34" s="11" t="s">
        <v>86</v>
      </c>
      <c r="D34" s="6" t="s">
        <v>39</v>
      </c>
      <c r="E34" s="10">
        <v>16319</v>
      </c>
      <c r="F34" s="8">
        <v>7400</v>
      </c>
      <c r="G34" s="12">
        <f t="shared" si="0"/>
        <v>23719</v>
      </c>
      <c r="H34" s="13"/>
      <c r="I34" s="13">
        <f t="shared" si="2"/>
        <v>0</v>
      </c>
      <c r="J34" s="13"/>
      <c r="K34" s="13"/>
      <c r="L34" s="9"/>
    </row>
    <row r="35" spans="1:12">
      <c r="A35" s="10">
        <v>34</v>
      </c>
      <c r="B35" s="6" t="s">
        <v>87</v>
      </c>
      <c r="C35" s="11" t="s">
        <v>88</v>
      </c>
      <c r="D35" s="6" t="s">
        <v>39</v>
      </c>
      <c r="E35" s="10">
        <v>0</v>
      </c>
      <c r="F35" s="8">
        <v>4</v>
      </c>
      <c r="G35" s="12">
        <f t="shared" si="0"/>
        <v>4</v>
      </c>
      <c r="H35" s="13"/>
      <c r="I35" s="13">
        <f t="shared" si="2"/>
        <v>0</v>
      </c>
      <c r="J35" s="13"/>
      <c r="K35" s="13"/>
      <c r="L35" s="9"/>
    </row>
    <row r="36" spans="1:12">
      <c r="A36" s="10">
        <v>35</v>
      </c>
      <c r="B36" s="6" t="s">
        <v>89</v>
      </c>
      <c r="C36" s="11" t="s">
        <v>90</v>
      </c>
      <c r="D36" s="6" t="s">
        <v>39</v>
      </c>
      <c r="E36" s="10">
        <v>16319</v>
      </c>
      <c r="F36" s="8">
        <v>7400</v>
      </c>
      <c r="G36" s="12">
        <f t="shared" si="0"/>
        <v>23719</v>
      </c>
      <c r="H36" s="13"/>
      <c r="I36" s="13">
        <f t="shared" si="2"/>
        <v>0</v>
      </c>
      <c r="J36" s="13"/>
      <c r="K36" s="13"/>
      <c r="L36" s="9"/>
    </row>
    <row r="37" spans="1:12">
      <c r="A37" s="14">
        <v>36</v>
      </c>
      <c r="B37" s="6" t="s">
        <v>91</v>
      </c>
      <c r="C37" s="11" t="s">
        <v>92</v>
      </c>
      <c r="D37" s="6" t="s">
        <v>93</v>
      </c>
      <c r="E37" s="10">
        <v>55</v>
      </c>
      <c r="F37" s="8">
        <v>19</v>
      </c>
      <c r="G37" s="12">
        <f t="shared" si="0"/>
        <v>74</v>
      </c>
      <c r="H37" s="13"/>
      <c r="I37" s="13">
        <f t="shared" si="2"/>
        <v>0</v>
      </c>
      <c r="J37" s="13"/>
      <c r="K37" s="13"/>
      <c r="L37" s="9"/>
    </row>
    <row r="38" ht="24" spans="1:12">
      <c r="A38" s="10">
        <v>37</v>
      </c>
      <c r="B38" s="6" t="s">
        <v>94</v>
      </c>
      <c r="C38" s="11" t="s">
        <v>95</v>
      </c>
      <c r="D38" s="6" t="s">
        <v>96</v>
      </c>
      <c r="E38" s="10">
        <v>459</v>
      </c>
      <c r="F38" s="8">
        <v>256</v>
      </c>
      <c r="G38" s="12">
        <f t="shared" si="0"/>
        <v>715</v>
      </c>
      <c r="H38" s="13"/>
      <c r="I38" s="13">
        <f t="shared" si="2"/>
        <v>0</v>
      </c>
      <c r="J38" s="13"/>
      <c r="K38" s="13"/>
      <c r="L38" s="9"/>
    </row>
    <row r="39" spans="1:12">
      <c r="A39" s="8"/>
      <c r="B39" s="8"/>
      <c r="C39" s="8"/>
      <c r="D39" s="19" t="s">
        <v>97</v>
      </c>
      <c r="E39" s="20"/>
      <c r="F39" s="20"/>
      <c r="G39" s="20"/>
      <c r="H39" s="21"/>
      <c r="I39" s="22">
        <f>SUM(I2:I38)</f>
        <v>0</v>
      </c>
      <c r="J39" s="22"/>
      <c r="K39" s="22"/>
      <c r="L39" s="9"/>
    </row>
  </sheetData>
  <mergeCells count="1">
    <mergeCell ref="D39:H39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隧道健康监测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金红张</dc:creator>
  <cp:lastModifiedBy>邓青龙</cp:lastModifiedBy>
  <dcterms:created xsi:type="dcterms:W3CDTF">2023-05-12T11:15:00Z</dcterms:created>
  <dcterms:modified xsi:type="dcterms:W3CDTF">2026-10-22T04:31:35Z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09DEFD625A1546989EA16C383C98DBCE_13</vt:lpwstr>
  </property>
  <property fmtid="{D5CDD505-2E9C-101B-9397-08002B2CF9AE}" pid="4" name="CalculationRule">
    <vt:i4>0</vt:i4>
  </property>
</Properties>
</file>